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36" yWindow="436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<sst xmlns="http://schemas.openxmlformats.org/spreadsheetml/2006/main" count="122" uniqueCount="87">
  <si>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</si>
  <si>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</si>
  <si>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</si>
  <si>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</si>
  <si>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</si>
  <si>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</si>
  <si>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</si>
  <si>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</si>
  <si>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</si>
  <si>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</si>
  <si>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</si>
  <si>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</si>
  <si>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</si>
  <si>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</si>
  <si>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</si>
  <si>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</si>
  <si>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</si>
  <si>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</si>
  <si>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</si>
  <si>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</si>
  <si>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</si>
  <si>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</si>
  <si>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</si>
  <si>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</si>
  <si>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</si>
  <si>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</si>
  <si>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</si>
  <si>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</si>
  <si>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</si>
  <si>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</si>
  <si>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</si>
  <si>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</si>
  <si>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</si>
  <si>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</si>
  <si>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</si>
  <si>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</si>
  <si>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</si>
  <si>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</si>
  <si>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</si>
  <si>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</si>
  <si>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</si>
  <si>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</si>
  <si>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</si>
  <si>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</si>
  <si>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</si>
  <si>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</si>
  <si>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</si>
  <si>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</si>
  <si>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</si>
  <si>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</si>
  <si>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</si>
  <si>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</si>
  <si>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</si>
  <si>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</si>
  <si>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</si>
  <si>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</si>
  <si>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</si>
  <si>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</si>
  <si>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</si>
  <si>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</si>
  <si>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One Mile Creek BC (Princeton)</t>
  </si>
  <si>
    <t>Tetracentron</t>
  </si>
  <si>
    <t>Cercidiphyllum</t>
  </si>
  <si>
    <t>Hamamelis</t>
  </si>
  <si>
    <t>Indet.</t>
  </si>
  <si>
    <t>aff. Crossosoma</t>
  </si>
  <si>
    <t>Stachyurus</t>
  </si>
  <si>
    <t>Ulmus</t>
  </si>
  <si>
    <t>aff. Fagus</t>
  </si>
  <si>
    <t>aff. Castanea</t>
  </si>
  <si>
    <t>Betula aff. papyrifera</t>
  </si>
  <si>
    <t>Betula leopoldae</t>
  </si>
  <si>
    <t>Pterocarya</t>
  </si>
  <si>
    <t>Rosaceae</t>
  </si>
  <si>
    <t>Spiraea</t>
  </si>
  <si>
    <t>Prunus</t>
  </si>
  <si>
    <t>Aesculus</t>
  </si>
  <si>
    <t>Tsukada</t>
  </si>
  <si>
    <t>Ribes?</t>
  </si>
  <si>
    <t>Lamgeria?</t>
  </si>
  <si>
    <t>Eobaileya?</t>
  </si>
  <si>
    <t>Acer stewartii</t>
  </si>
  <si>
    <t>Stonebergia</t>
  </si>
  <si>
    <t>49.58°</t>
  </si>
  <si>
    <t>Reference: Burke Museum</t>
  </si>
  <si>
    <t>Reported age Paleogene 48-50 Ma, assumed age 49 Ma, Palaeolatitude 54.05° N</t>
  </si>
  <si>
    <t xml:space="preserve"> -120.51°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</si>
</sst>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B4" activePane="topRight" state="split"/>
      <selection pane="topLeft" activeCell="A3" sqref="A3"/>
      <selection pane="topRight" activeCell="I3" sqref="I3"/>
      <selection pane="bottomLeft" activeCell="B19" sqref="B19"/>
      <selection pane="bottomRight" activeCell="H26" sqref="H26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84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83</v>
      </c>
      <c r="E3" s="51" t="s">
        <v>86</v>
      </c>
      <c r="F3" s="50"/>
      <c r="G3" s="52"/>
      <c r="H3" s="48">
        <f>AQ114</f>
        <v>0.9314285714285714</v>
      </c>
      <c r="I3" s="64" t="s">
        <v>85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1</v>
      </c>
      <c r="G7">
        <v>1</v>
      </c>
      <c r="H7">
        <v>1</v>
      </c>
      <c r="Q7">
        <v>1</v>
      </c>
      <c r="W7">
        <v>1</v>
      </c>
      <c r="X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F8">
        <v>1</v>
      </c>
      <c r="G8">
        <v>1</v>
      </c>
      <c r="H8">
        <v>1</v>
      </c>
      <c r="O8">
        <v>0.33</v>
      </c>
      <c r="P8">
        <v>0.33</v>
      </c>
      <c r="Q8">
        <v>0.33</v>
      </c>
      <c r="U8">
        <v>1</v>
      </c>
      <c r="X8">
        <v>1</v>
      </c>
      <c r="AA8">
        <v>0.5</v>
      </c>
      <c r="AB8">
        <v>0.5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H9">
        <v>0.5</v>
      </c>
      <c r="I9">
        <v>0.5</v>
      </c>
      <c r="O9">
        <v>0.5</v>
      </c>
      <c r="P9">
        <v>0.5</v>
      </c>
      <c r="X9">
        <v>0.5</v>
      </c>
      <c r="Y9">
        <v>0.5</v>
      </c>
      <c r="AC9">
        <v>1</v>
      </c>
      <c r="AG9">
        <v>0.5</v>
      </c>
      <c r="AH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0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0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G10">
        <v>0.5</v>
      </c>
      <c r="H10">
        <v>1</v>
      </c>
      <c r="P10">
        <v>1</v>
      </c>
      <c r="U10">
        <v>1</v>
      </c>
      <c r="AB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0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M11">
        <v>0.5</v>
      </c>
      <c r="N11">
        <v>0.5</v>
      </c>
      <c r="U11">
        <v>1</v>
      </c>
      <c r="Z11">
        <v>1</v>
      </c>
      <c r="AD11">
        <v>0.5</v>
      </c>
      <c r="AE11">
        <v>0.5</v>
      </c>
      <c r="AF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0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F12">
        <v>1</v>
      </c>
      <c r="G12">
        <v>1</v>
      </c>
      <c r="H12">
        <v>1</v>
      </c>
      <c r="J12">
        <v>1</v>
      </c>
      <c r="Q12">
        <v>1</v>
      </c>
      <c r="X12">
        <v>1</v>
      </c>
      <c r="AB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0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F13">
        <v>1</v>
      </c>
      <c r="G13">
        <v>1</v>
      </c>
      <c r="I13">
        <v>1</v>
      </c>
      <c r="J13">
        <v>1</v>
      </c>
      <c r="M13">
        <v>0.2</v>
      </c>
      <c r="N13">
        <v>0.2</v>
      </c>
      <c r="O13">
        <v>0.2</v>
      </c>
      <c r="P13">
        <v>0.2</v>
      </c>
      <c r="Q13">
        <v>0.2</v>
      </c>
      <c r="V13">
        <v>0.5</v>
      </c>
      <c r="W13">
        <v>0.5</v>
      </c>
      <c r="X13">
        <v>0.5</v>
      </c>
      <c r="Y13">
        <v>0.5</v>
      </c>
      <c r="AC13">
        <v>0.5</v>
      </c>
      <c r="AD13">
        <v>0.5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F14">
        <v>0.5</v>
      </c>
      <c r="H14">
        <v>1</v>
      </c>
      <c r="N14">
        <v>0.25</v>
      </c>
      <c r="O14">
        <v>0.25</v>
      </c>
      <c r="P14">
        <v>0.25</v>
      </c>
      <c r="Q14">
        <v>0.25</v>
      </c>
      <c r="V14">
        <v>1</v>
      </c>
      <c r="Y14">
        <v>1</v>
      </c>
      <c r="AB14">
        <v>0.33</v>
      </c>
      <c r="AC14">
        <v>0.33</v>
      </c>
      <c r="AD14">
        <v>0.33</v>
      </c>
      <c r="AG14">
        <v>0.5</v>
      </c>
      <c r="AH14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F15">
        <v>1</v>
      </c>
      <c r="I15">
        <v>1</v>
      </c>
      <c r="P15">
        <v>1</v>
      </c>
      <c r="V15">
        <v>1</v>
      </c>
      <c r="Y15">
        <v>1</v>
      </c>
      <c r="AC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0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1</v>
      </c>
      <c r="H16">
        <v>0.5</v>
      </c>
      <c r="I16">
        <v>0.5</v>
      </c>
      <c r="J16">
        <v>1</v>
      </c>
      <c r="O16">
        <v>0.33</v>
      </c>
      <c r="P16">
        <v>0.33</v>
      </c>
      <c r="Q16">
        <v>0.33</v>
      </c>
      <c r="V16">
        <v>1</v>
      </c>
      <c r="X16">
        <v>0.5</v>
      </c>
      <c r="Y16">
        <v>0.5</v>
      </c>
      <c r="AB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I17">
        <v>1</v>
      </c>
      <c r="J17">
        <v>1</v>
      </c>
      <c r="O17">
        <v>0.5</v>
      </c>
      <c r="P17">
        <v>0.5</v>
      </c>
      <c r="V17">
        <v>1</v>
      </c>
      <c r="X17">
        <v>0.5</v>
      </c>
      <c r="Y17">
        <v>0.5</v>
      </c>
      <c r="AB17">
        <v>0.5</v>
      </c>
      <c r="AC17">
        <v>0.5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H18">
        <v>0.5</v>
      </c>
      <c r="I18">
        <v>0.5</v>
      </c>
      <c r="J18">
        <v>0.5</v>
      </c>
      <c r="O18">
        <v>0.5</v>
      </c>
      <c r="P18">
        <v>0.5</v>
      </c>
      <c r="W18">
        <v>1</v>
      </c>
      <c r="Y18">
        <v>0.5</v>
      </c>
      <c r="Z18">
        <v>0.5</v>
      </c>
      <c r="AC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D19">
        <v>1</v>
      </c>
      <c r="F19">
        <v>1</v>
      </c>
      <c r="G19">
        <v>0.5</v>
      </c>
      <c r="H19">
        <v>0.5</v>
      </c>
      <c r="I19">
        <v>0.5</v>
      </c>
      <c r="J19">
        <v>1</v>
      </c>
      <c r="P19">
        <v>1</v>
      </c>
      <c r="W19">
        <v>1</v>
      </c>
      <c r="X19">
        <v>1</v>
      </c>
      <c r="AB19">
        <v>1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F20">
        <v>0.5</v>
      </c>
      <c r="G20">
        <v>0.5</v>
      </c>
      <c r="I20">
        <v>1</v>
      </c>
      <c r="N20">
        <v>0.5</v>
      </c>
      <c r="O20">
        <v>0.5</v>
      </c>
      <c r="V20">
        <v>1</v>
      </c>
      <c r="Y20">
        <v>0.5</v>
      </c>
      <c r="Z20">
        <v>0.5</v>
      </c>
      <c r="AB20">
        <v>0.5</v>
      </c>
      <c r="AC20">
        <v>0.5</v>
      </c>
      <c r="AF20">
        <v>0.5</v>
      </c>
      <c r="AG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I21">
        <v>1</v>
      </c>
      <c r="N21">
        <v>0.5</v>
      </c>
      <c r="O21">
        <v>0.5</v>
      </c>
      <c r="Y21">
        <v>1</v>
      </c>
      <c r="AC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75</v>
      </c>
      <c r="C22">
        <v>1</v>
      </c>
      <c r="F22">
        <v>1</v>
      </c>
      <c r="G22">
        <v>1</v>
      </c>
      <c r="H22">
        <v>1</v>
      </c>
      <c r="J22">
        <v>0.5</v>
      </c>
      <c r="N22">
        <v>0.33</v>
      </c>
      <c r="O22">
        <v>0.33</v>
      </c>
      <c r="P22">
        <v>0.33</v>
      </c>
      <c r="U22">
        <v>0.5</v>
      </c>
      <c r="W22">
        <v>0.5</v>
      </c>
      <c r="Y22">
        <v>1</v>
      </c>
      <c r="AB22">
        <v>0.5</v>
      </c>
      <c r="AC22">
        <v>0.5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75</v>
      </c>
      <c r="C23">
        <v>1</v>
      </c>
      <c r="F23">
        <v>1</v>
      </c>
      <c r="G23">
        <v>0.5</v>
      </c>
      <c r="H23">
        <v>1</v>
      </c>
      <c r="J23">
        <v>0.5</v>
      </c>
      <c r="O23">
        <v>0.5</v>
      </c>
      <c r="P23">
        <v>0.5</v>
      </c>
      <c r="U23">
        <v>1</v>
      </c>
      <c r="Y23">
        <v>1</v>
      </c>
      <c r="AB23">
        <v>0.5</v>
      </c>
      <c r="AC23">
        <v>0.5</v>
      </c>
      <c r="AG23">
        <v>0.5</v>
      </c>
      <c r="AH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76</v>
      </c>
      <c r="C24">
        <v>1</v>
      </c>
      <c r="F24">
        <v>1</v>
      </c>
      <c r="G24">
        <v>1</v>
      </c>
      <c r="H24">
        <v>1</v>
      </c>
      <c r="P24">
        <v>0.33</v>
      </c>
      <c r="Q24">
        <v>0.33</v>
      </c>
      <c r="R24">
        <v>0.33</v>
      </c>
      <c r="W24">
        <v>1</v>
      </c>
      <c r="Z24">
        <v>1</v>
      </c>
      <c r="AB24">
        <v>0.5</v>
      </c>
      <c r="AC24">
        <v>0.5</v>
      </c>
      <c r="AF24">
        <v>0.5</v>
      </c>
      <c r="AG24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77</v>
      </c>
      <c r="C25">
        <v>1</v>
      </c>
      <c r="F25">
        <v>1</v>
      </c>
      <c r="G25">
        <v>1</v>
      </c>
      <c r="H25">
        <v>0.5</v>
      </c>
      <c r="I25">
        <v>0.5</v>
      </c>
      <c r="P25">
        <v>1</v>
      </c>
      <c r="U25">
        <v>1</v>
      </c>
      <c r="X25">
        <v>1</v>
      </c>
      <c r="AB25">
        <v>1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64</v>
      </c>
      <c r="C26">
        <v>1</v>
      </c>
      <c r="F26">
        <v>1</v>
      </c>
      <c r="G26">
        <v>0.5</v>
      </c>
      <c r="H26">
        <v>0.5</v>
      </c>
      <c r="I26">
        <v>0.5</v>
      </c>
      <c r="P26">
        <v>1</v>
      </c>
      <c r="Y26">
        <v>1</v>
      </c>
      <c r="AC26">
        <v>1</v>
      </c>
      <c r="AG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0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78</v>
      </c>
      <c r="D27">
        <v>1</v>
      </c>
      <c r="H27">
        <v>1</v>
      </c>
      <c r="O27">
        <v>1</v>
      </c>
      <c r="U27">
        <v>1</v>
      </c>
      <c r="X27">
        <v>1</v>
      </c>
      <c r="AA27">
        <v>1</v>
      </c>
      <c r="AH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1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79</v>
      </c>
      <c r="C28">
        <v>1</v>
      </c>
      <c r="F28">
        <v>1</v>
      </c>
      <c r="H28">
        <v>1</v>
      </c>
      <c r="J28">
        <v>0.5</v>
      </c>
      <c r="Q28">
        <v>1</v>
      </c>
      <c r="Y28">
        <v>1</v>
      </c>
      <c r="AB28">
        <v>1</v>
      </c>
      <c r="AH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0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80</v>
      </c>
      <c r="C29">
        <v>1</v>
      </c>
      <c r="F29">
        <v>1</v>
      </c>
      <c r="G29">
        <v>1</v>
      </c>
      <c r="H29">
        <v>1</v>
      </c>
      <c r="O29">
        <v>1</v>
      </c>
      <c r="U29">
        <v>1</v>
      </c>
      <c r="Z29">
        <v>1</v>
      </c>
      <c r="AB29">
        <v>1</v>
      </c>
      <c r="AG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81</v>
      </c>
      <c r="D30">
        <v>1</v>
      </c>
      <c r="F30">
        <v>1</v>
      </c>
      <c r="G30">
        <v>1</v>
      </c>
      <c r="I30">
        <v>1</v>
      </c>
      <c r="J30">
        <v>0.5</v>
      </c>
      <c r="O30">
        <v>0.5</v>
      </c>
      <c r="P30">
        <v>0.5</v>
      </c>
      <c r="V30">
        <v>1</v>
      </c>
      <c r="X30">
        <v>1</v>
      </c>
      <c r="AB30">
        <v>1</v>
      </c>
      <c r="AG30">
        <v>0.5</v>
      </c>
      <c r="AH30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0</v>
      </c>
      <c r="AW30">
        <f t="shared" si="16"/>
        <v>1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82</v>
      </c>
      <c r="D31">
        <v>1</v>
      </c>
      <c r="F31">
        <v>1</v>
      </c>
      <c r="G31">
        <v>1</v>
      </c>
      <c r="H31">
        <v>1</v>
      </c>
      <c r="L31">
        <v>0.5</v>
      </c>
      <c r="M31">
        <v>0.5</v>
      </c>
      <c r="U31">
        <v>1</v>
      </c>
      <c r="Y31">
        <v>0.5</v>
      </c>
      <c r="Z31">
        <v>0.5</v>
      </c>
      <c r="AB31">
        <v>0.5</v>
      </c>
      <c r="AC31">
        <v>0.5</v>
      </c>
      <c r="AG31">
        <v>0.5</v>
      </c>
      <c r="AH31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1</v>
      </c>
      <c r="BA31">
        <f t="shared" si="20"/>
        <v>1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25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25</v>
      </c>
      <c r="AR108" s="7">
        <f t="shared" si="91"/>
        <v>25</v>
      </c>
      <c r="AS108" s="7">
        <f t="shared" si="91"/>
        <v>1</v>
      </c>
      <c r="AT108" s="7">
        <f t="shared" si="91"/>
        <v>21</v>
      </c>
      <c r="AU108" s="7">
        <f t="shared" si="91"/>
        <v>19</v>
      </c>
      <c r="AV108" s="7">
        <f t="shared" si="91"/>
        <v>18</v>
      </c>
      <c r="AW108" s="7">
        <f t="shared" si="91"/>
        <v>12</v>
      </c>
      <c r="AX108" s="7">
        <f t="shared" si="91"/>
        <v>10</v>
      </c>
      <c r="AY108" s="7">
        <f t="shared" si="91"/>
        <v>0</v>
      </c>
      <c r="AZ108" s="7">
        <f t="shared" si="91"/>
        <v>1</v>
      </c>
      <c r="BA108" s="7">
        <f t="shared" si="91"/>
        <v>3</v>
      </c>
      <c r="BB108" s="7">
        <f t="shared" si="91"/>
        <v>6</v>
      </c>
      <c r="BC108" s="7">
        <f t="shared" si="91"/>
        <v>14</v>
      </c>
      <c r="BD108" s="7">
        <f t="shared" si="91"/>
        <v>16</v>
      </c>
      <c r="BE108" s="7">
        <f t="shared" si="91"/>
        <v>8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9</v>
      </c>
      <c r="BJ108" s="7">
        <f t="shared" si="91"/>
        <v>7</v>
      </c>
      <c r="BK108" s="7">
        <f t="shared" si="91"/>
        <v>6</v>
      </c>
      <c r="BL108" s="7">
        <f t="shared" si="91"/>
        <v>11</v>
      </c>
      <c r="BM108" s="7">
        <f t="shared" si="91"/>
        <v>14</v>
      </c>
      <c r="BN108" s="7">
        <f t="shared" si="91"/>
        <v>6</v>
      </c>
      <c r="BO108" s="7">
        <f t="shared" si="91"/>
        <v>2</v>
      </c>
      <c r="BP108" s="7">
        <f t="shared" si="91"/>
        <v>17</v>
      </c>
      <c r="BQ108" s="7">
        <f t="shared" si="91"/>
        <v>13</v>
      </c>
      <c r="BR108" s="7">
        <f t="shared" si="91"/>
        <v>3</v>
      </c>
      <c r="BS108" s="7">
        <f t="shared" si="91"/>
        <v>1</v>
      </c>
      <c r="BT108" s="7">
        <f t="shared" si="91"/>
        <v>3</v>
      </c>
      <c r="BU108" s="7">
        <f t="shared" si="91"/>
        <v>11</v>
      </c>
      <c r="BV108" s="7">
        <f t="shared" si="91"/>
        <v>19</v>
      </c>
      <c r="BW108" s="8" t="s">
        <v>39</v>
      </c>
      <c r="BX108" s="8">
        <f>SUM(BX7:BX107)</f>
        <v>25</v>
      </c>
      <c r="BY108" s="8">
        <f aca="true" t="shared" si="92" ref="BY108:CD108">SUM(BY7:BY107)</f>
        <v>25</v>
      </c>
      <c r="BZ108" s="8">
        <f t="shared" si="92"/>
        <v>25</v>
      </c>
      <c r="CA108" s="8">
        <f t="shared" si="92"/>
        <v>20</v>
      </c>
      <c r="CB108" s="8">
        <f t="shared" si="92"/>
        <v>24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7" t="s">
        <v>40</v>
      </c>
      <c r="C109" s="8"/>
      <c r="D109" s="58">
        <f>SUM(D7:D107)</f>
        <v>4</v>
      </c>
      <c r="E109" s="1">
        <f aca="true" t="shared" si="93" ref="E109:AH109">SUM(E7:E107)</f>
        <v>1</v>
      </c>
      <c r="F109" s="1">
        <f>SUM(F7:F107)</f>
        <v>20</v>
      </c>
      <c r="G109" s="1">
        <f t="shared" si="93"/>
        <v>16.5</v>
      </c>
      <c r="H109" s="1">
        <f t="shared" si="93"/>
        <v>15</v>
      </c>
      <c r="I109" s="1">
        <f t="shared" si="93"/>
        <v>9</v>
      </c>
      <c r="J109" s="58">
        <f t="shared" si="93"/>
        <v>7.5</v>
      </c>
      <c r="K109" s="1">
        <f t="shared" si="93"/>
        <v>0</v>
      </c>
      <c r="L109" s="1">
        <f t="shared" si="93"/>
        <v>0.5</v>
      </c>
      <c r="M109" s="1">
        <f t="shared" si="93"/>
        <v>1.2</v>
      </c>
      <c r="N109" s="1">
        <f t="shared" si="93"/>
        <v>2.28</v>
      </c>
      <c r="O109" s="1">
        <f t="shared" si="93"/>
        <v>6.94</v>
      </c>
      <c r="P109" s="1">
        <f t="shared" si="93"/>
        <v>9.27</v>
      </c>
      <c r="Q109" s="1">
        <f t="shared" si="93"/>
        <v>4.44</v>
      </c>
      <c r="R109" s="1">
        <f t="shared" si="93"/>
        <v>0.33</v>
      </c>
      <c r="S109" s="58">
        <f t="shared" si="93"/>
        <v>0</v>
      </c>
      <c r="T109" s="1">
        <f t="shared" si="93"/>
        <v>0</v>
      </c>
      <c r="U109" s="1">
        <f t="shared" si="93"/>
        <v>8.5</v>
      </c>
      <c r="V109" s="1">
        <f t="shared" si="93"/>
        <v>6.5</v>
      </c>
      <c r="W109" s="58">
        <f t="shared" si="93"/>
        <v>5</v>
      </c>
      <c r="X109" s="1">
        <f t="shared" si="93"/>
        <v>9</v>
      </c>
      <c r="Y109" s="1">
        <f t="shared" si="93"/>
        <v>10.5</v>
      </c>
      <c r="Z109" s="58">
        <f t="shared" si="93"/>
        <v>4.5</v>
      </c>
      <c r="AA109" s="1">
        <f t="shared" si="93"/>
        <v>1.5</v>
      </c>
      <c r="AB109" s="1">
        <f t="shared" si="93"/>
        <v>12.83</v>
      </c>
      <c r="AC109" s="1">
        <f t="shared" si="93"/>
        <v>8.83</v>
      </c>
      <c r="AD109" s="1">
        <f t="shared" si="93"/>
        <v>1.33</v>
      </c>
      <c r="AE109" s="58">
        <f t="shared" si="93"/>
        <v>0.5</v>
      </c>
      <c r="AF109" s="1">
        <f t="shared" si="93"/>
        <v>2</v>
      </c>
      <c r="AG109" s="1">
        <f t="shared" si="93"/>
        <v>7</v>
      </c>
      <c r="AH109" s="58">
        <f t="shared" si="93"/>
        <v>16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8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59">
        <f>BZ108</f>
        <v>25</v>
      </c>
      <c r="T110" s="3">
        <f>CA108</f>
        <v>20</v>
      </c>
      <c r="U110" s="3">
        <f>CA108</f>
        <v>20</v>
      </c>
      <c r="V110" s="3">
        <f>CA108</f>
        <v>20</v>
      </c>
      <c r="W110" s="60">
        <f>CA108</f>
        <v>20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2">
        <f>CC108</f>
        <v>25</v>
      </c>
      <c r="AF110" s="6">
        <f>CD108</f>
        <v>25</v>
      </c>
      <c r="AG110" s="6">
        <f>CD108</f>
        <v>25</v>
      </c>
      <c r="AH110" s="63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6</v>
      </c>
    </row>
    <row r="112" spans="1:43" ht="12.75">
      <c r="A112" s="7"/>
      <c r="B112" s="7" t="s">
        <v>42</v>
      </c>
      <c r="C112" s="7"/>
      <c r="D112" s="47">
        <f>(D109/AR108)*100</f>
        <v>16</v>
      </c>
      <c r="E112" s="47">
        <f>(E109/BY108)*100</f>
        <v>4</v>
      </c>
      <c r="F112" s="47">
        <f>(F109/BY108)*100</f>
        <v>80</v>
      </c>
      <c r="G112" s="47">
        <f>(G109/BY108)*100</f>
        <v>66</v>
      </c>
      <c r="H112" s="47">
        <f>(H109/BY108)*100</f>
        <v>60</v>
      </c>
      <c r="I112" s="47">
        <f>(I109/BY108)*100</f>
        <v>36</v>
      </c>
      <c r="J112" s="47">
        <f>(J109/BY108)*100</f>
        <v>30</v>
      </c>
      <c r="K112" s="47">
        <f>(K109/BZ108)*100</f>
        <v>0</v>
      </c>
      <c r="L112" s="47">
        <f>(L109/BZ108)*100</f>
        <v>2</v>
      </c>
      <c r="M112" s="47">
        <f>(M109/BZ108)*100</f>
        <v>4.8</v>
      </c>
      <c r="N112" s="47">
        <f>(N109/BZ108)*100</f>
        <v>9.12</v>
      </c>
      <c r="O112" s="47">
        <f>(O109/BZ108)*100</f>
        <v>27.76</v>
      </c>
      <c r="P112" s="47">
        <f>(P109/BZ108)*100</f>
        <v>37.08</v>
      </c>
      <c r="Q112" s="47">
        <f>(Q109/BZ108)*100</f>
        <v>17.76</v>
      </c>
      <c r="R112" s="47">
        <f>(R109/BZ108)*100</f>
        <v>1.32</v>
      </c>
      <c r="S112" s="47">
        <f>(S109/BZ108)*100</f>
        <v>0</v>
      </c>
      <c r="T112" s="47">
        <f>(T109/CA108)*100</f>
        <v>0</v>
      </c>
      <c r="U112" s="47">
        <f>(U109/CA108)*100</f>
        <v>42.5</v>
      </c>
      <c r="V112" s="47">
        <f>(V109/CA108)*100</f>
        <v>32.5</v>
      </c>
      <c r="W112" s="47">
        <f>(W109/CA108)*100</f>
        <v>25</v>
      </c>
      <c r="X112" s="47">
        <f>(X109/CB108)*100</f>
        <v>37.5</v>
      </c>
      <c r="Y112" s="47">
        <f>(Y109/CB108)*100</f>
        <v>43.75</v>
      </c>
      <c r="Z112" s="47">
        <f>(Z109/CB108)*100</f>
        <v>18.75</v>
      </c>
      <c r="AA112" s="47">
        <f>(AA109/CC108)*100</f>
        <v>6</v>
      </c>
      <c r="AB112" s="47">
        <f>(AB109/CC108)*100</f>
        <v>51.32</v>
      </c>
      <c r="AC112" s="47">
        <f>(AC109/CC108)*100</f>
        <v>35.32</v>
      </c>
      <c r="AD112" s="47">
        <f>(AD109/CC108)*100</f>
        <v>5.32</v>
      </c>
      <c r="AE112" s="47">
        <f>(AE109/CC108)*100</f>
        <v>2</v>
      </c>
      <c r="AF112" s="47">
        <f>(AF109/CD108)*100</f>
        <v>8</v>
      </c>
      <c r="AG112" s="47">
        <f>(AG109/CD108)*100</f>
        <v>28.000000000000004</v>
      </c>
      <c r="AH112" s="47">
        <f>(AH109/CD108)*100</f>
        <v>64</v>
      </c>
      <c r="AP112" t="s">
        <v>55</v>
      </c>
      <c r="AQ112">
        <f>AQ108*7</f>
        <v>175</v>
      </c>
    </row>
    <row r="114" spans="42:43" ht="12.75">
      <c r="AP114" t="s">
        <v>57</v>
      </c>
      <c r="AQ114">
        <f>(AQ110-AQ111)/AQ112</f>
        <v>0.9314285714285714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2011-07-08T12:00:55Z</dcterms:modified>
  <cp:category/>
  <cp:version/>
  <cp:contentType/>
  <cp:contentStatus/>
</cp:coreProperties>
</file>